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vaniauk-my.sharepoint.com/personal/chris_obrien_advania_co_uk/Documents/COB blog/Copilot agent costs/"/>
    </mc:Choice>
  </mc:AlternateContent>
  <xr:revisionPtr revIDLastSave="48" documentId="8_{4F81C264-1155-4C47-A721-CF0371B1BD40}" xr6:coauthVersionLast="47" xr6:coauthVersionMax="47" xr10:uidLastSave="{371C1E8B-48C2-4708-8B92-C9B5F5276EA6}"/>
  <bookViews>
    <workbookView xWindow="28680" yWindow="-120" windowWidth="29040" windowHeight="15720" xr2:uid="{566C42C9-241D-44B9-A8A8-328986D8B58E}"/>
  </bookViews>
  <sheets>
    <sheet name="Agent cos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21" i="1" l="1"/>
  <c r="C23" i="1" s="1"/>
  <c r="C24" i="1" s="1"/>
  <c r="C7" i="1" s="1"/>
  <c r="C8" i="1" s="1"/>
  <c r="C10" i="1" s="1"/>
  <c r="C11" i="1" s="1"/>
</calcChain>
</file>

<file path=xl/sharedStrings.xml><?xml version="1.0" encoding="utf-8"?>
<sst xmlns="http://schemas.openxmlformats.org/spreadsheetml/2006/main" count="46" uniqueCount="41">
  <si>
    <t>Copilot agent cost calculator</t>
  </si>
  <si>
    <t>Total picture</t>
  </si>
  <si>
    <t>Notes</t>
  </si>
  <si>
    <t>Variables</t>
  </si>
  <si>
    <t>Number of agents</t>
  </si>
  <si>
    <t>Typical agent cost - per month</t>
  </si>
  <si>
    <t>Typical agent cost - per year</t>
  </si>
  <si>
    <t>Total costs - per year</t>
  </si>
  <si>
    <t>Assumptions for a typical agent</t>
  </si>
  <si>
    <t>User conversations per day</t>
  </si>
  <si>
    <t>Average info lookups per conversation</t>
  </si>
  <si>
    <t>(tenant graph grounding usages)</t>
  </si>
  <si>
    <t>Average AI answers per conversation</t>
  </si>
  <si>
    <t>(generative answer usages)</t>
  </si>
  <si>
    <t>Message calculations</t>
  </si>
  <si>
    <t>Total tenant graph message count</t>
  </si>
  <si>
    <t>Total gen answers message count</t>
  </si>
  <si>
    <t>Total messages per day</t>
  </si>
  <si>
    <t>Costs</t>
  </si>
  <si>
    <t>Agent cost per day</t>
  </si>
  <si>
    <t>Agent cost per month</t>
  </si>
  <si>
    <t>Microsoft consumption rates for agents</t>
  </si>
  <si>
    <t>Web answers</t>
  </si>
  <si>
    <t>Classic answers</t>
  </si>
  <si>
    <t>Generative answers</t>
  </si>
  <si>
    <t>Tenant graph grounding</t>
  </si>
  <si>
    <t>Autonomous actions</t>
  </si>
  <si>
    <t>Cost per message</t>
  </si>
  <si>
    <t xml:space="preserve"> &lt;&lt; enter here</t>
  </si>
  <si>
    <t>Total costs - per year (GBP)</t>
  </si>
  <si>
    <t>Text and gen AI (basic)</t>
  </si>
  <si>
    <t>Uses 4o-mini</t>
  </si>
  <si>
    <t>Text and gen AI (standard)</t>
  </si>
  <si>
    <t>Uses 4o</t>
  </si>
  <si>
    <t>Text and gen AI (premium)</t>
  </si>
  <si>
    <t>Uses o1 (reasoning)</t>
  </si>
  <si>
    <t>Free for M365 Copilot licensed users</t>
  </si>
  <si>
    <t>NOT free, charged for all users</t>
  </si>
  <si>
    <t>Agent action</t>
  </si>
  <si>
    <t>Agent flow actions per 100 actions</t>
  </si>
  <si>
    <t>NOT free, 13 messges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</si>
</sst>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$-409]* #,##0.00_ ;_-[$$-409]* \-#,##0.00\ ;_-[$$-409]* &quot;-&quot;??_ ;_-@_ "/>
    <numFmt numFmtId="165" formatCode="_-* #,##0_-;\-* #,##0_-;_-* &quot;-&quot;??_-;_-@_-"/>
    <numFmt numFmtId="166" formatCode="_-[$£-809]* #,##0.00_-;\-[$£-809]* #,##0.00_-;_-[$£-809]* &quot;-&quot;??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5"/>
      <color theme="3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b/>
      <i/>
      <sz val="12"/>
      <color theme="0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3"/>
      <name val="Aptos Narrow"/>
      <family val="2"/>
      <scheme val="minor"/>
    </font>
    <font>
      <b/>
      <sz val="11"/>
      <name val="Aptos"/>
      <family val="2"/>
    </font>
    <font>
      <b/>
      <sz val="10"/>
      <color theme="3"/>
      <name val="Aptos Narrow"/>
      <family val="2"/>
      <scheme val="minor"/>
    </font>
    <font>
      <sz val="10"/>
      <color theme="1"/>
      <name val="Aptos"/>
      <family val="2"/>
    </font>
    <font>
      <i/>
      <sz val="10"/>
      <color theme="1"/>
      <name val="Aptos"/>
      <family val="2"/>
    </font>
    <font>
      <b/>
      <sz val="10"/>
      <color theme="1"/>
      <name val="Aptos"/>
      <family val="2"/>
    </font>
    <font>
      <b/>
      <sz val="14"/>
      <color theme="1"/>
      <name val="Aptos"/>
      <family val="2"/>
    </font>
    <font>
      <b/>
      <i/>
      <sz val="12"/>
      <color theme="1"/>
      <name val="Aptos"/>
      <family val="2"/>
    </font>
    <font>
      <sz val="14"/>
      <color theme="1"/>
      <name val="Aptos"/>
      <family val="2"/>
    </font>
    <font>
      <b/>
      <sz val="11"/>
      <color theme="7" tint="-0.499984740745262"/>
      <name val="Aptos"/>
      <family val="2"/>
    </font>
    <font>
      <sz val="11"/>
      <color theme="7" tint="-0.499984740745262"/>
      <name val="Aptos"/>
      <family val="2"/>
    </font>
    <font>
      <b/>
      <i/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49">
    <xf numFmtId="0" fontId="0" fillId="0" borderId="0" xfId="0"/>
    <xf numFmtId="0" fontId="5" fillId="0" borderId="1" xfId="2" applyFont="1" applyFill="1" applyAlignment="1"/>
    <xf numFmtId="0" fontId="5" fillId="0" borderId="1" xfId="2" applyFont="1" applyFill="1"/>
    <xf numFmtId="0" fontId="6" fillId="0" borderId="0" xfId="0" applyFont="1"/>
    <xf numFmtId="0" fontId="7" fillId="0" borderId="0" xfId="0" applyFont="1" applyAlignment="1">
      <alignment horizontal="left" indent="1"/>
    </xf>
    <xf numFmtId="0" fontId="8" fillId="4" borderId="0" xfId="0" applyFont="1" applyFill="1"/>
    <xf numFmtId="0" fontId="8" fillId="0" borderId="0" xfId="0" applyFont="1"/>
    <xf numFmtId="0" fontId="8" fillId="5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2"/>
    </xf>
    <xf numFmtId="1" fontId="6" fillId="0" borderId="0" xfId="0" applyNumberFormat="1" applyFont="1"/>
    <xf numFmtId="0" fontId="11" fillId="0" borderId="2" xfId="3" applyFont="1" applyFill="1" applyAlignment="1">
      <alignment horizontal="left"/>
    </xf>
    <xf numFmtId="1" fontId="3" fillId="0" borderId="2" xfId="3" applyNumberFormat="1" applyFill="1"/>
    <xf numFmtId="0" fontId="3" fillId="0" borderId="2" xfId="3" applyFill="1" applyAlignment="1">
      <alignment horizontal="left" indent="1"/>
    </xf>
    <xf numFmtId="0" fontId="3" fillId="0" borderId="0" xfId="4" applyFill="1"/>
    <xf numFmtId="0" fontId="13" fillId="0" borderId="0" xfId="4" applyFont="1" applyFill="1"/>
    <xf numFmtId="0" fontId="14" fillId="0" borderId="0" xfId="0" applyFont="1"/>
    <xf numFmtId="0" fontId="14" fillId="0" borderId="0" xfId="0" applyFont="1" applyAlignment="1">
      <alignment horizontal="left" indent="2"/>
    </xf>
    <xf numFmtId="1" fontId="14" fillId="0" borderId="0" xfId="0" applyNumberFormat="1" applyFont="1"/>
    <xf numFmtId="0" fontId="15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4" xfId="0" applyFont="1" applyBorder="1" applyAlignment="1">
      <alignment horizontal="left" indent="2"/>
    </xf>
    <xf numFmtId="1" fontId="16" fillId="0" borderId="4" xfId="0" applyNumberFormat="1" applyFont="1" applyBorder="1"/>
    <xf numFmtId="0" fontId="15" fillId="0" borderId="4" xfId="0" applyFont="1" applyBorder="1" applyAlignment="1">
      <alignment horizontal="left" indent="1"/>
    </xf>
    <xf numFmtId="0" fontId="16" fillId="0" borderId="0" xfId="0" applyFont="1" applyAlignment="1">
      <alignment horizontal="center"/>
    </xf>
    <xf numFmtId="0" fontId="17" fillId="0" borderId="0" xfId="0" applyFont="1"/>
    <xf numFmtId="0" fontId="9" fillId="6" borderId="4" xfId="0" applyFont="1" applyFill="1" applyBorder="1" applyAlignment="1">
      <alignment horizontal="left" indent="2"/>
    </xf>
    <xf numFmtId="164" fontId="9" fillId="6" borderId="4" xfId="0" applyNumberFormat="1" applyFont="1" applyFill="1" applyBorder="1"/>
    <xf numFmtId="0" fontId="18" fillId="6" borderId="4" xfId="0" applyFont="1" applyFill="1" applyBorder="1" applyAlignment="1">
      <alignment horizontal="left" indent="1"/>
    </xf>
    <xf numFmtId="0" fontId="17" fillId="0" borderId="0" xfId="0" applyFont="1" applyAlignment="1">
      <alignment horizontal="center"/>
    </xf>
    <xf numFmtId="164" fontId="6" fillId="0" borderId="0" xfId="0" applyNumberFormat="1" applyFont="1"/>
    <xf numFmtId="0" fontId="14" fillId="0" borderId="0" xfId="0" applyFont="1" applyAlignment="1">
      <alignment horizontal="right" indent="1"/>
    </xf>
    <xf numFmtId="0" fontId="19" fillId="0" borderId="0" xfId="0" applyFont="1"/>
    <xf numFmtId="0" fontId="20" fillId="0" borderId="0" xfId="6" applyFont="1" applyFill="1" applyBorder="1" applyAlignment="1">
      <alignment vertical="center" wrapText="1"/>
    </xf>
    <xf numFmtId="165" fontId="21" fillId="0" borderId="0" xfId="1" applyNumberFormat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left" vertical="center" wrapText="1"/>
    </xf>
    <xf numFmtId="164" fontId="9" fillId="6" borderId="0" xfId="0" applyNumberFormat="1" applyFont="1" applyFill="1"/>
    <xf numFmtId="1" fontId="9" fillId="6" borderId="0" xfId="0" applyNumberFormat="1" applyFont="1" applyFill="1"/>
    <xf numFmtId="0" fontId="7" fillId="6" borderId="0" xfId="0" applyFont="1" applyFill="1" applyAlignment="1">
      <alignment horizontal="left" indent="1"/>
    </xf>
    <xf numFmtId="164" fontId="10" fillId="6" borderId="0" xfId="0" applyNumberFormat="1" applyFont="1" applyFill="1"/>
    <xf numFmtId="0" fontId="6" fillId="6" borderId="0" xfId="0" applyFont="1" applyFill="1" applyAlignment="1">
      <alignment horizontal="left" indent="2"/>
    </xf>
    <xf numFmtId="1" fontId="6" fillId="6" borderId="0" xfId="0" applyNumberFormat="1" applyFont="1" applyFill="1"/>
    <xf numFmtId="164" fontId="9" fillId="6" borderId="3" xfId="0" applyNumberFormat="1" applyFont="1" applyFill="1" applyBorder="1"/>
    <xf numFmtId="0" fontId="12" fillId="6" borderId="0" xfId="5" applyFont="1" applyFill="1" applyAlignment="1">
      <alignment horizontal="left" indent="2"/>
    </xf>
    <xf numFmtId="1" fontId="12" fillId="6" borderId="0" xfId="5" applyNumberFormat="1" applyFont="1" applyFill="1"/>
    <xf numFmtId="0" fontId="7" fillId="0" borderId="0" xfId="0" applyFont="1" applyAlignment="1">
      <alignment horizontal="left" indent="3"/>
    </xf>
    <xf numFmtId="0" fontId="22" fillId="0" borderId="0" xfId="0" applyFont="1" applyAlignment="1">
      <alignment horizontal="left" indent="1"/>
    </xf>
    <xf numFmtId="166" fontId="9" fillId="6" borderId="3" xfId="0" applyNumberFormat="1" applyFont="1" applyFill="1" applyBorder="1"/>
  </cellXfs>
  <cellStyles count="7">
    <cellStyle name="20% - Accent4" xfId="6" builtinId="42"/>
    <cellStyle name="Comma" xfId="1" builtinId="3"/>
    <cellStyle name="Heading 1" xfId="2" builtinId="16"/>
    <cellStyle name="Heading 3" xfId="3" builtinId="18"/>
    <cellStyle name="Heading 4" xfId="4" builtinId="19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4</xdr:row>
      <xdr:rowOff>104775</xdr:rowOff>
    </xdr:from>
    <xdr:to>
      <xdr:col>14</xdr:col>
      <xdr:colOff>361005</xdr:colOff>
      <xdr:row>25</xdr:row>
      <xdr:rowOff>209158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FE4F39-A079-848F-4E46-E711EF7B3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561975"/>
          <a:ext cx="7561905" cy="3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53CB-9321-47F9-B43F-64F363D5C60F}">
  <dimension ref="A1:G38"/>
  <sheetViews>
    <sheetView tabSelected="1" workbookViewId="0">
      <selection activeCell="C33" sqref="C33"/>
    </sheetView>
  </sheetViews>
  <sheetFormatPr defaultRowHeight="15" x14ac:dyDescent="0.25"/>
  <cols>
    <col min="1" max="1" width="3.42578125" style="3" customWidth="1"/>
    <col min="2" max="2" width="38.7109375" style="3" customWidth="1"/>
    <col min="3" max="3" width="15.5703125" style="3" customWidth="1"/>
    <col min="4" max="4" width="47.85546875" style="3" customWidth="1"/>
    <col min="5" max="5" width="9.140625" style="3"/>
    <col min="6" max="6" width="12.7109375" style="3" bestFit="1" customWidth="1"/>
    <col min="7" max="7" width="19.140625" style="3" customWidth="1"/>
    <col min="8" max="8" width="15.85546875" style="3" customWidth="1"/>
    <col min="9" max="16384" width="9.140625" style="3"/>
  </cols>
  <sheetData>
    <row r="1" spans="1:7" s="2" customFormat="1" ht="20.25" thickBot="1" x14ac:dyDescent="0.35">
      <c r="A1" s="1" t="s">
        <v>0</v>
      </c>
      <c r="B1" s="1"/>
      <c r="C1" s="1"/>
      <c r="D1" s="1"/>
    </row>
    <row r="2" spans="1:7" ht="15.75" thickTop="1" x14ac:dyDescent="0.25">
      <c r="D2" s="4"/>
    </row>
    <row r="3" spans="1:7" s="6" customFormat="1" ht="15.75" hidden="1" x14ac:dyDescent="0.25">
      <c r="A3" s="5"/>
      <c r="B3" s="5" t="s">
        <v>1</v>
      </c>
      <c r="C3" s="5"/>
      <c r="D3" s="4" t="s">
        <v>2</v>
      </c>
    </row>
    <row r="4" spans="1:7" s="6" customFormat="1" ht="15.75" hidden="1" x14ac:dyDescent="0.25">
      <c r="A4" s="3"/>
      <c r="B4" s="7" t="s">
        <v>3</v>
      </c>
      <c r="C4" s="7"/>
      <c r="D4" s="4"/>
    </row>
    <row r="5" spans="1:7" ht="15.75" x14ac:dyDescent="0.25">
      <c r="B5" s="37" t="s">
        <v>4</v>
      </c>
      <c r="C5" s="38">
        <v>10</v>
      </c>
      <c r="D5" s="47" t="s">
        <v>28</v>
      </c>
      <c r="G5" s="8"/>
    </row>
    <row r="6" spans="1:7" ht="6" customHeight="1" x14ac:dyDescent="0.25">
      <c r="B6" s="39"/>
      <c r="C6" s="39"/>
      <c r="D6" s="4"/>
      <c r="G6" s="8"/>
    </row>
    <row r="7" spans="1:7" ht="15.75" x14ac:dyDescent="0.25">
      <c r="B7" s="40" t="s">
        <v>5</v>
      </c>
      <c r="C7" s="40">
        <f>C24</f>
        <v>250.8</v>
      </c>
      <c r="D7" s="4"/>
      <c r="G7" s="8"/>
    </row>
    <row r="8" spans="1:7" ht="15.75" x14ac:dyDescent="0.25">
      <c r="B8" s="40" t="s">
        <v>6</v>
      </c>
      <c r="C8" s="40">
        <f>C7*12</f>
        <v>3009.6000000000004</v>
      </c>
      <c r="D8" s="4"/>
      <c r="G8" s="8"/>
    </row>
    <row r="9" spans="1:7" ht="5.25" customHeight="1" x14ac:dyDescent="0.25">
      <c r="B9" s="41"/>
      <c r="C9" s="42"/>
      <c r="D9" s="4"/>
      <c r="G9" s="8"/>
    </row>
    <row r="10" spans="1:7" ht="16.5" thickBot="1" x14ac:dyDescent="0.3">
      <c r="B10" s="43" t="s">
        <v>7</v>
      </c>
      <c r="C10" s="43">
        <f>C5*C8</f>
        <v>30096.000000000004</v>
      </c>
      <c r="D10" s="4"/>
      <c r="G10" s="8"/>
    </row>
    <row r="11" spans="1:7" ht="17.25" hidden="1" thickTop="1" thickBot="1" x14ac:dyDescent="0.3">
      <c r="B11" s="43" t="s">
        <v>29</v>
      </c>
      <c r="C11" s="48">
        <f>C10*0.774427</f>
        <v>23307.154992000003</v>
      </c>
      <c r="D11" s="4"/>
      <c r="G11" s="8"/>
    </row>
    <row r="12" spans="1:7" ht="15.75" thickTop="1" x14ac:dyDescent="0.25">
      <c r="B12" s="4"/>
      <c r="C12" s="4"/>
      <c r="D12" s="4"/>
      <c r="G12" s="8"/>
    </row>
    <row r="13" spans="1:7" ht="16.5" thickBot="1" x14ac:dyDescent="0.3">
      <c r="B13" s="11" t="s">
        <v>8</v>
      </c>
      <c r="C13" s="12"/>
      <c r="D13" s="13"/>
      <c r="G13" s="8"/>
    </row>
    <row r="14" spans="1:7" x14ac:dyDescent="0.25">
      <c r="B14" s="44" t="s">
        <v>9</v>
      </c>
      <c r="C14" s="45">
        <v>30</v>
      </c>
      <c r="D14" s="47" t="s">
        <v>28</v>
      </c>
    </row>
    <row r="15" spans="1:7" x14ac:dyDescent="0.25">
      <c r="B15" s="41" t="s">
        <v>10</v>
      </c>
      <c r="C15" s="42">
        <v>3</v>
      </c>
      <c r="D15" s="46" t="s">
        <v>11</v>
      </c>
      <c r="G15" s="8"/>
    </row>
    <row r="16" spans="1:7" x14ac:dyDescent="0.25">
      <c r="B16" s="41" t="s">
        <v>12</v>
      </c>
      <c r="C16" s="42">
        <v>4</v>
      </c>
      <c r="D16" s="46" t="s">
        <v>13</v>
      </c>
      <c r="G16" s="8"/>
    </row>
    <row r="17" spans="1:7" x14ac:dyDescent="0.25">
      <c r="B17" s="9"/>
      <c r="C17" s="10"/>
      <c r="D17" s="4"/>
      <c r="G17" s="8"/>
    </row>
    <row r="18" spans="1:7" x14ac:dyDescent="0.25">
      <c r="B18" s="15" t="s">
        <v>14</v>
      </c>
      <c r="C18" s="14"/>
      <c r="D18" s="14"/>
      <c r="G18" s="8"/>
    </row>
    <row r="19" spans="1:7" s="16" customFormat="1" ht="13.5" x14ac:dyDescent="0.25">
      <c r="B19" s="17" t="s">
        <v>15</v>
      </c>
      <c r="C19" s="18">
        <f>C15*C31*C14</f>
        <v>900</v>
      </c>
      <c r="D19" s="19"/>
      <c r="G19" s="20"/>
    </row>
    <row r="20" spans="1:7" s="16" customFormat="1" ht="13.5" x14ac:dyDescent="0.25">
      <c r="B20" s="17" t="s">
        <v>16</v>
      </c>
      <c r="C20" s="18">
        <f>C29*C16*C14</f>
        <v>240</v>
      </c>
      <c r="D20" s="19"/>
      <c r="G20" s="20"/>
    </row>
    <row r="21" spans="1:7" s="21" customFormat="1" ht="13.5" x14ac:dyDescent="0.25">
      <c r="B21" s="22" t="s">
        <v>17</v>
      </c>
      <c r="C21" s="23">
        <f>SUM(C19:C20)</f>
        <v>1140</v>
      </c>
      <c r="D21" s="24"/>
      <c r="G21" s="25"/>
    </row>
    <row r="22" spans="1:7" ht="15.75" hidden="1" x14ac:dyDescent="0.25">
      <c r="B22" s="7" t="s">
        <v>18</v>
      </c>
      <c r="C22" s="7"/>
      <c r="D22" s="7"/>
      <c r="G22" s="8"/>
    </row>
    <row r="23" spans="1:7" s="26" customFormat="1" ht="18.75" hidden="1" x14ac:dyDescent="0.3">
      <c r="B23" s="27" t="s">
        <v>19</v>
      </c>
      <c r="C23" s="28">
        <f>C21*C37</f>
        <v>11.4</v>
      </c>
      <c r="D23" s="29"/>
      <c r="G23" s="30"/>
    </row>
    <row r="24" spans="1:7" ht="15.75" hidden="1" x14ac:dyDescent="0.25">
      <c r="B24" s="27" t="s">
        <v>20</v>
      </c>
      <c r="C24" s="28">
        <f>C23*22</f>
        <v>250.8</v>
      </c>
      <c r="D24" s="29"/>
    </row>
    <row r="25" spans="1:7" s="6" customFormat="1" ht="15.75" x14ac:dyDescent="0.25">
      <c r="A25" s="3"/>
      <c r="B25" s="9"/>
      <c r="C25" s="31"/>
      <c r="D25" s="3"/>
    </row>
    <row r="26" spans="1:7" ht="16.5" thickBot="1" x14ac:dyDescent="0.3">
      <c r="B26" s="11" t="s">
        <v>21</v>
      </c>
      <c r="C26" s="12"/>
      <c r="D26" s="13"/>
    </row>
    <row r="27" spans="1:7" x14ac:dyDescent="0.25">
      <c r="B27" s="17" t="s">
        <v>22</v>
      </c>
      <c r="C27" s="32">
        <v>0</v>
      </c>
      <c r="D27" s="17" t="s">
        <v>36</v>
      </c>
    </row>
    <row r="28" spans="1:7" x14ac:dyDescent="0.25">
      <c r="B28" s="17" t="s">
        <v>23</v>
      </c>
      <c r="C28" s="32">
        <v>1</v>
      </c>
      <c r="D28" s="17" t="s">
        <v>36</v>
      </c>
    </row>
    <row r="29" spans="1:7" x14ac:dyDescent="0.25">
      <c r="B29" s="17" t="s">
        <v>24</v>
      </c>
      <c r="C29" s="32">
        <v>2</v>
      </c>
      <c r="D29" s="17" t="s">
        <v>36</v>
      </c>
    </row>
    <row r="30" spans="1:7" x14ac:dyDescent="0.25">
      <c r="B30" s="17" t="s">
        <v>38</v>
      </c>
      <c r="C30" s="32">
        <v>5</v>
      </c>
      <c r="D30" s="17" t="s">
        <v>36</v>
      </c>
    </row>
    <row r="31" spans="1:7" x14ac:dyDescent="0.25">
      <c r="B31" s="17" t="s">
        <v>25</v>
      </c>
      <c r="C31" s="32">
        <v>10</v>
      </c>
      <c r="D31" s="17" t="s">
        <v>36</v>
      </c>
    </row>
    <row r="32" spans="1:7" x14ac:dyDescent="0.25">
      <c r="B32" s="17" t="s">
        <v>39</v>
      </c>
      <c r="C32" s="32">
        <v>13</v>
      </c>
      <c r="D32" s="17" t="s">
        <v>40</v>
      </c>
    </row>
    <row r="33" spans="2:4" x14ac:dyDescent="0.25">
      <c r="B33" s="17" t="s">
        <v>26</v>
      </c>
      <c r="C33" s="32">
        <v>25</v>
      </c>
      <c r="D33" s="17" t="s">
        <v>37</v>
      </c>
    </row>
    <row r="34" spans="2:4" x14ac:dyDescent="0.25">
      <c r="B34" s="17" t="s">
        <v>30</v>
      </c>
      <c r="C34" s="32">
        <v>0.1</v>
      </c>
      <c r="D34" s="17" t="s">
        <v>31</v>
      </c>
    </row>
    <row r="35" spans="2:4" x14ac:dyDescent="0.25">
      <c r="B35" s="17" t="s">
        <v>32</v>
      </c>
      <c r="C35" s="32">
        <v>1.5</v>
      </c>
      <c r="D35" s="17" t="s">
        <v>33</v>
      </c>
    </row>
    <row r="36" spans="2:4" x14ac:dyDescent="0.25">
      <c r="B36" s="17" t="s">
        <v>34</v>
      </c>
      <c r="C36" s="32">
        <v>10</v>
      </c>
      <c r="D36" s="17" t="s">
        <v>35</v>
      </c>
    </row>
    <row r="37" spans="2:4" x14ac:dyDescent="0.25">
      <c r="B37" s="17" t="s">
        <v>27</v>
      </c>
      <c r="C37" s="32">
        <v>0.01</v>
      </c>
      <c r="D37" s="17"/>
    </row>
    <row r="38" spans="2:4" s="33" customFormat="1" ht="18.75" x14ac:dyDescent="0.3">
      <c r="B38" s="34"/>
      <c r="C38" s="35"/>
      <c r="D38" s="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Agent cost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O'Brien</dc:creator>
  <cp:lastModifiedBy>Chris O'Brien</cp:lastModifiedBy>
  <dcterms:created xsi:type="dcterms:W3CDTF">2025-03-08T12:38:11Z</dcterms:created>
  <dcterms:modified xsi:type="dcterms:W3CDTF">2025-04-13T20:47:05Z</dcterms:modified>
</cp:coreProperties>
</file>